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duct Program\ABC 2022\Booths\"/>
    </mc:Choice>
  </mc:AlternateContent>
  <bookViews>
    <workbookView xWindow="0" yWindow="0" windowWidth="28800" windowHeight="124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8" i="1" l="1"/>
  <c r="C8" i="1" s="1"/>
  <c r="D17" i="1"/>
  <c r="B13" i="1" l="1"/>
  <c r="C13" i="1" s="1"/>
  <c r="B10" i="1"/>
  <c r="C10" i="1" s="1"/>
  <c r="B14" i="1"/>
  <c r="B11" i="1"/>
  <c r="C11" i="1" s="1"/>
  <c r="B15" i="1"/>
  <c r="C15" i="1" s="1"/>
  <c r="B12" i="1"/>
  <c r="B16" i="1"/>
  <c r="B9" i="1"/>
  <c r="C16" i="1" l="1"/>
  <c r="C12" i="1"/>
  <c r="C14" i="1"/>
  <c r="C9" i="1"/>
  <c r="C17" i="1" l="1"/>
  <c r="B17" i="1"/>
</calcChain>
</file>

<file path=xl/sharedStrings.xml><?xml version="1.0" encoding="utf-8"?>
<sst xmlns="http://schemas.openxmlformats.org/spreadsheetml/2006/main" count="16" uniqueCount="16">
  <si>
    <t>Pkgs</t>
  </si>
  <si>
    <t>Recommended Order:</t>
  </si>
  <si>
    <t>Total Cases Needed</t>
  </si>
  <si>
    <t>Lemonades</t>
  </si>
  <si>
    <t>Shortbread</t>
  </si>
  <si>
    <t>Thin Mints</t>
  </si>
  <si>
    <t>Peanut Butter Patties</t>
  </si>
  <si>
    <t>Caramel deLites</t>
  </si>
  <si>
    <t>Peanut Butter Sandwich</t>
  </si>
  <si>
    <t>(Average sale =                                 20 pkgs per hour)</t>
  </si>
  <si>
    <t>Hours</t>
  </si>
  <si>
    <r>
      <t xml:space="preserve">Enter the number of Booth Sale Hours your troop plans to participate in the next box, </t>
    </r>
    <r>
      <rPr>
        <b/>
        <sz val="18"/>
        <color indexed="8"/>
        <rFont val="Arial"/>
        <family val="2"/>
      </rPr>
      <t>press Enter</t>
    </r>
    <r>
      <rPr>
        <sz val="18"/>
        <color indexed="8"/>
        <rFont val="Arial"/>
        <family val="2"/>
      </rPr>
      <t xml:space="preserve">: </t>
    </r>
  </si>
  <si>
    <r>
      <rPr>
        <b/>
        <sz val="10"/>
        <color indexed="8"/>
        <rFont val="Arial"/>
        <family val="2"/>
      </rPr>
      <t xml:space="preserve">Use your best judgement when deciding the amount of cookies to order; this calculator is only a tool to help make that decision.
</t>
    </r>
    <r>
      <rPr>
        <b/>
        <sz val="10"/>
        <color indexed="10"/>
        <rFont val="Arial"/>
        <family val="2"/>
      </rPr>
      <t xml:space="preserve">Your troop is financially responsible for all cookies ordered! 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
</t>
    </r>
    <r>
      <rPr>
        <b/>
        <i/>
        <sz val="10"/>
        <color indexed="8"/>
        <rFont val="Arial"/>
        <family val="2"/>
      </rPr>
      <t xml:space="preserve">Please remember that cookies cannot be returned or exchanged so order carefully. </t>
    </r>
    <r>
      <rPr>
        <sz val="10"/>
        <color indexed="8"/>
        <rFont val="Arial"/>
        <family val="2"/>
      </rPr>
      <t xml:space="preserve">
</t>
    </r>
  </si>
  <si>
    <t>Mix percentage determined by GSWNY 2021 Cookie Program results</t>
  </si>
  <si>
    <t>Toast-yay</t>
  </si>
  <si>
    <r>
      <t xml:space="preserve">Adventurefuls </t>
    </r>
    <r>
      <rPr>
        <b/>
        <i/>
        <sz val="18"/>
        <color theme="1"/>
        <rFont val="Arial"/>
        <family val="2"/>
      </rPr>
      <t>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</si>
</sst>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10"/>
      <name val="Arial"/>
      <family val="2"/>
    </font>
    <font>
      <sz val="18"/>
      <color theme="1"/>
      <name val="Arial"/>
      <family val="2"/>
    </font>
    <font>
      <sz val="18"/>
      <color rgb="FFFF0000"/>
      <name val="Arial"/>
      <family val="2"/>
    </font>
    <font>
      <b/>
      <sz val="18"/>
      <color theme="1"/>
      <name val="Arial"/>
      <family val="2"/>
    </font>
    <font>
      <i/>
      <sz val="18"/>
      <color theme="1"/>
      <name val="Arial"/>
      <family val="2"/>
    </font>
    <font>
      <sz val="9"/>
      <color rgb="FF000000"/>
      <name val="Verdan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sz val="10"/>
      <color rgb="FF000000"/>
      <name val="Verdana"/>
      <family val="2"/>
    </font>
    <font>
      <b/>
      <sz val="12"/>
      <color theme="0"/>
      <name val="Arial"/>
      <family val="2"/>
    </font>
    <font>
      <b/>
      <i/>
      <sz val="1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8E739"/>
        <bgColor indexed="64"/>
      </patternFill>
    </fill>
    <fill>
      <patternFill patternType="solid">
        <fgColor theme="2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7" fillId="0" borderId="1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0" fillId="0" borderId="3" xfId="0" applyBorder="1" applyProtection="1"/>
    <xf numFmtId="0" fontId="7" fillId="0" borderId="4" xfId="0" applyFont="1" applyBorder="1" applyProtection="1"/>
    <xf numFmtId="0" fontId="9" fillId="0" borderId="4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/>
    </xf>
    <xf numFmtId="1" fontId="7" fillId="0" borderId="5" xfId="0" applyNumberFormat="1" applyFont="1" applyBorder="1" applyAlignment="1" applyProtection="1">
      <alignment horizontal="center"/>
    </xf>
    <xf numFmtId="1" fontId="7" fillId="0" borderId="7" xfId="0" applyNumberFormat="1" applyFont="1" applyBorder="1" applyAlignment="1" applyProtection="1">
      <alignment horizontal="center"/>
    </xf>
    <xf numFmtId="1" fontId="7" fillId="0" borderId="9" xfId="0" applyNumberFormat="1" applyFont="1" applyBorder="1" applyAlignment="1" applyProtection="1">
      <alignment horizontal="center"/>
    </xf>
    <xf numFmtId="0" fontId="7" fillId="0" borderId="2" xfId="0" applyFont="1" applyBorder="1" applyProtection="1"/>
    <xf numFmtId="0" fontId="7" fillId="0" borderId="3" xfId="0" applyFont="1" applyBorder="1" applyProtection="1"/>
    <xf numFmtId="0" fontId="11" fillId="0" borderId="0" xfId="0" applyFont="1"/>
    <xf numFmtId="0" fontId="12" fillId="0" borderId="13" xfId="0" applyFont="1" applyBorder="1" applyAlignment="1" applyProtection="1">
      <alignment horizontal="center" wrapText="1"/>
    </xf>
    <xf numFmtId="0" fontId="16" fillId="8" borderId="13" xfId="0" applyFont="1" applyFill="1" applyBorder="1" applyAlignment="1" applyProtection="1">
      <alignment horizontal="center" wrapText="1"/>
    </xf>
    <xf numFmtId="1" fontId="9" fillId="10" borderId="22" xfId="0" applyNumberFormat="1" applyFont="1" applyFill="1" applyBorder="1" applyAlignment="1" applyProtection="1">
      <alignment horizontal="center"/>
    </xf>
    <xf numFmtId="1" fontId="7" fillId="10" borderId="18" xfId="0" applyNumberFormat="1" applyFont="1" applyFill="1" applyBorder="1" applyAlignment="1" applyProtection="1">
      <alignment horizontal="center"/>
    </xf>
    <xf numFmtId="1" fontId="7" fillId="10" borderId="19" xfId="0" applyNumberFormat="1" applyFont="1" applyFill="1" applyBorder="1" applyAlignment="1" applyProtection="1">
      <alignment horizontal="center"/>
    </xf>
    <xf numFmtId="1" fontId="7" fillId="10" borderId="20" xfId="0" applyNumberFormat="1" applyFont="1" applyFill="1" applyBorder="1" applyAlignment="1" applyProtection="1">
      <alignment horizontal="center"/>
    </xf>
    <xf numFmtId="1" fontId="7" fillId="10" borderId="21" xfId="0" applyNumberFormat="1" applyFont="1" applyFill="1" applyBorder="1" applyAlignment="1" applyProtection="1">
      <alignment horizontal="center"/>
    </xf>
    <xf numFmtId="9" fontId="10" fillId="0" borderId="23" xfId="0" applyNumberFormat="1" applyFont="1" applyBorder="1" applyAlignment="1" applyProtection="1">
      <alignment horizontal="center"/>
    </xf>
    <xf numFmtId="0" fontId="7" fillId="2" borderId="26" xfId="0" applyFont="1" applyFill="1" applyBorder="1" applyProtection="1"/>
    <xf numFmtId="0" fontId="7" fillId="9" borderId="26" xfId="0" applyFont="1" applyFill="1" applyBorder="1" applyProtection="1"/>
    <xf numFmtId="0" fontId="7" fillId="6" borderId="26" xfId="0" applyFont="1" applyFill="1" applyBorder="1" applyProtection="1"/>
    <xf numFmtId="0" fontId="7" fillId="5" borderId="26" xfId="0" applyFont="1" applyFill="1" applyBorder="1" applyProtection="1"/>
    <xf numFmtId="0" fontId="7" fillId="4" borderId="26" xfId="0" applyFont="1" applyFill="1" applyBorder="1" applyProtection="1"/>
    <xf numFmtId="0" fontId="7" fillId="3" borderId="27" xfId="0" applyFont="1" applyFill="1" applyBorder="1" applyProtection="1"/>
    <xf numFmtId="1" fontId="7" fillId="0" borderId="24" xfId="0" applyNumberFormat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</xf>
    <xf numFmtId="0" fontId="8" fillId="11" borderId="17" xfId="0" applyFont="1" applyFill="1" applyBorder="1" applyAlignment="1" applyProtection="1">
      <alignment horizontal="center"/>
      <protection locked="0"/>
    </xf>
    <xf numFmtId="0" fontId="13" fillId="7" borderId="7" xfId="0" applyFont="1" applyFill="1" applyBorder="1" applyAlignment="1" applyProtection="1">
      <alignment horizontal="center" vertical="center"/>
    </xf>
    <xf numFmtId="0" fontId="9" fillId="7" borderId="14" xfId="0" applyFont="1" applyFill="1" applyBorder="1" applyAlignment="1" applyProtection="1">
      <alignment horizontal="center" vertical="center"/>
    </xf>
    <xf numFmtId="0" fontId="13" fillId="7" borderId="15" xfId="0" applyFont="1" applyFill="1" applyBorder="1" applyAlignment="1" applyProtection="1">
      <alignment horizontal="center" vertical="center"/>
    </xf>
    <xf numFmtId="0" fontId="13" fillId="7" borderId="16" xfId="0" applyFont="1" applyFill="1" applyBorder="1" applyAlignment="1" applyProtection="1">
      <alignment horizontal="center" vertical="center"/>
    </xf>
    <xf numFmtId="0" fontId="9" fillId="7" borderId="4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3" fillId="7" borderId="3" xfId="0" applyFont="1" applyFill="1" applyBorder="1" applyAlignment="1" applyProtection="1">
      <alignment horizontal="center" vertical="center"/>
    </xf>
    <xf numFmtId="0" fontId="13" fillId="7" borderId="4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textRotation="89" wrapText="1"/>
    </xf>
    <xf numFmtId="0" fontId="14" fillId="0" borderId="3" xfId="0" applyFont="1" applyBorder="1" applyAlignment="1" applyProtection="1">
      <alignment horizontal="center" vertical="center" textRotation="89" wrapText="1"/>
    </xf>
    <xf numFmtId="0" fontId="14" fillId="0" borderId="17" xfId="0" applyFont="1" applyBorder="1" applyAlignment="1" applyProtection="1">
      <alignment horizontal="center" vertical="center" textRotation="89" wrapText="1"/>
    </xf>
    <xf numFmtId="0" fontId="14" fillId="0" borderId="13" xfId="0" applyFont="1" applyBorder="1" applyAlignment="1" applyProtection="1">
      <alignment horizontal="center" vertical="center" textRotation="89" wrapText="1"/>
    </xf>
    <xf numFmtId="0" fontId="1" fillId="0" borderId="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7" fillId="12" borderId="25" xfId="0" applyFont="1" applyFill="1" applyBorder="1" applyProtection="1"/>
    <xf numFmtId="0" fontId="7" fillId="13" borderId="26" xfId="0" applyFont="1" applyFill="1" applyBorder="1" applyProtection="1"/>
    <xf numFmtId="9" fontId="10" fillId="0" borderId="6" xfId="0" applyNumberFormat="1" applyFont="1" applyBorder="1" applyAlignment="1" applyProtection="1">
      <alignment horizontal="center"/>
    </xf>
    <xf numFmtId="9" fontId="10" fillId="0" borderId="8" xfId="0" applyNumberFormat="1" applyFont="1" applyBorder="1" applyAlignment="1" applyProtection="1">
      <alignment horizontal="center"/>
    </xf>
    <xf numFmtId="9" fontId="10" fillId="0" borderId="1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8E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5</xdr:col>
      <xdr:colOff>590550</xdr:colOff>
      <xdr:row>3</xdr:row>
      <xdr:rowOff>152400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54" t="20801" r="20532" b="18493"/>
        <a:stretch/>
      </xdr:blipFill>
      <xdr:spPr>
        <a:xfrm>
          <a:off x="0" y="12700"/>
          <a:ext cx="6686550" cy="17145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2</xdr:row>
      <xdr:rowOff>298450</xdr:rowOff>
    </xdr:from>
    <xdr:to>
      <xdr:col>5</xdr:col>
      <xdr:colOff>254000</xdr:colOff>
      <xdr:row>2</xdr:row>
      <xdr:rowOff>869950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34950" y="666750"/>
          <a:ext cx="6115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en-US" sz="2400" b="1" i="0" u="none" strike="noStrike" baseline="0">
              <a:ln>
                <a:solidFill>
                  <a:schemeClr val="bg2">
                    <a:lumMod val="10000"/>
                  </a:schemeClr>
                </a:solidFill>
              </a:ln>
              <a:solidFill>
                <a:schemeClr val="accent1">
                  <a:lumMod val="75000"/>
                </a:schemeClr>
              </a:solidFill>
              <a:latin typeface="Calibri"/>
              <a:cs typeface="Calibri"/>
            </a:rPr>
            <a:t>BOOTH SALE COOKIE VARIETY CALCULATOR</a:t>
          </a:r>
        </a:p>
      </xdr:txBody>
    </xdr:sp>
    <xdr:clientData/>
  </xdr:twoCellAnchor>
  <xdr:twoCellAnchor editAs="oneCell">
    <xdr:from>
      <xdr:col>4</xdr:col>
      <xdr:colOff>12700</xdr:colOff>
      <xdr:row>5</xdr:row>
      <xdr:rowOff>1397000</xdr:rowOff>
    </xdr:from>
    <xdr:to>
      <xdr:col>5</xdr:col>
      <xdr:colOff>519747</xdr:colOff>
      <xdr:row>9</xdr:row>
      <xdr:rowOff>68633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010150" y="4305300"/>
          <a:ext cx="1605597" cy="1300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G3" sqref="G3"/>
    </sheetView>
  </sheetViews>
  <sheetFormatPr defaultRowHeight="14.5" x14ac:dyDescent="0.35"/>
  <cols>
    <col min="1" max="1" width="39.81640625" customWidth="1"/>
    <col min="3" max="3" width="10.7265625" customWidth="1"/>
    <col min="4" max="4" width="12.26953125" bestFit="1" customWidth="1"/>
    <col min="5" max="5" width="15.7265625" customWidth="1"/>
  </cols>
  <sheetData>
    <row r="1" spans="1:6" x14ac:dyDescent="0.35">
      <c r="A1" s="34"/>
      <c r="B1" s="35"/>
      <c r="C1" s="35"/>
      <c r="D1" s="35"/>
      <c r="E1" s="35"/>
      <c r="F1" s="36"/>
    </row>
    <row r="2" spans="1:6" x14ac:dyDescent="0.35">
      <c r="A2" s="37"/>
      <c r="B2" s="38"/>
      <c r="C2" s="38"/>
      <c r="D2" s="38"/>
      <c r="E2" s="38"/>
      <c r="F2" s="39"/>
    </row>
    <row r="3" spans="1:6" ht="95.25" customHeight="1" x14ac:dyDescent="0.35">
      <c r="A3" s="40"/>
      <c r="B3" s="38"/>
      <c r="C3" s="38"/>
      <c r="D3" s="38"/>
      <c r="E3" s="38"/>
      <c r="F3" s="39"/>
    </row>
    <row r="4" spans="1:6" ht="14.25" customHeight="1" thickBot="1" x14ac:dyDescent="0.4">
      <c r="A4" s="31"/>
      <c r="B4" s="33" t="s">
        <v>10</v>
      </c>
      <c r="C4" s="29"/>
      <c r="D4" s="29"/>
      <c r="E4" s="29"/>
      <c r="F4" s="30"/>
    </row>
    <row r="5" spans="1:6" ht="91" thickBot="1" x14ac:dyDescent="0.55000000000000004">
      <c r="A5" s="1" t="s">
        <v>11</v>
      </c>
      <c r="B5" s="32"/>
      <c r="C5" s="41" t="s">
        <v>9</v>
      </c>
      <c r="D5" s="42"/>
      <c r="E5" s="42"/>
      <c r="F5" s="43"/>
    </row>
    <row r="6" spans="1:6" ht="113.25" customHeight="1" thickBot="1" x14ac:dyDescent="0.4">
      <c r="A6" s="48" t="s">
        <v>12</v>
      </c>
      <c r="B6" s="49"/>
      <c r="C6" s="49"/>
      <c r="D6" s="49"/>
      <c r="E6" s="49"/>
      <c r="F6" s="50"/>
    </row>
    <row r="7" spans="1:6" ht="48" thickBot="1" x14ac:dyDescent="0.5">
      <c r="A7" s="5"/>
      <c r="B7" s="14" t="s">
        <v>0</v>
      </c>
      <c r="C7" s="15" t="s">
        <v>2</v>
      </c>
      <c r="D7" s="2"/>
      <c r="E7" s="3"/>
      <c r="F7" s="4"/>
    </row>
    <row r="8" spans="1:6" ht="23.5" thickBot="1" x14ac:dyDescent="0.55000000000000004">
      <c r="A8" s="5" t="s">
        <v>1</v>
      </c>
      <c r="B8" s="6">
        <f>+B5*20</f>
        <v>0</v>
      </c>
      <c r="C8" s="16">
        <f>+B8/12</f>
        <v>0</v>
      </c>
      <c r="D8" s="7"/>
      <c r="E8" s="3"/>
      <c r="F8" s="12"/>
    </row>
    <row r="9" spans="1:6" ht="22.5" x14ac:dyDescent="0.45">
      <c r="A9" s="51" t="s">
        <v>14</v>
      </c>
      <c r="B9" s="8">
        <f>B8*0.06</f>
        <v>0</v>
      </c>
      <c r="C9" s="18">
        <f t="shared" ref="C9:C16" si="0">+B9/12</f>
        <v>0</v>
      </c>
      <c r="D9" s="53">
        <v>0.08</v>
      </c>
      <c r="E9" s="44" t="s">
        <v>13</v>
      </c>
      <c r="F9" s="45"/>
    </row>
    <row r="10" spans="1:6" ht="22.5" x14ac:dyDescent="0.45">
      <c r="A10" s="52" t="s">
        <v>15</v>
      </c>
      <c r="B10" s="9">
        <f>+B8*0.09</f>
        <v>0</v>
      </c>
      <c r="C10" s="19">
        <f t="shared" si="0"/>
        <v>0</v>
      </c>
      <c r="D10" s="54">
        <v>0.09</v>
      </c>
      <c r="E10" s="44"/>
      <c r="F10" s="45"/>
    </row>
    <row r="11" spans="1:6" ht="22.5" x14ac:dyDescent="0.45">
      <c r="A11" s="22" t="s">
        <v>3</v>
      </c>
      <c r="B11" s="9">
        <f>+B8*0.1</f>
        <v>0</v>
      </c>
      <c r="C11" s="19">
        <f t="shared" si="0"/>
        <v>0</v>
      </c>
      <c r="D11" s="54">
        <v>0.11</v>
      </c>
      <c r="E11" s="44"/>
      <c r="F11" s="45"/>
    </row>
    <row r="12" spans="1:6" ht="22.5" x14ac:dyDescent="0.45">
      <c r="A12" s="23" t="s">
        <v>4</v>
      </c>
      <c r="B12" s="9">
        <f>+B8*0.08</f>
        <v>0</v>
      </c>
      <c r="C12" s="19">
        <f t="shared" si="0"/>
        <v>0</v>
      </c>
      <c r="D12" s="54">
        <v>7.0000000000000007E-2</v>
      </c>
      <c r="E12" s="44"/>
      <c r="F12" s="45"/>
    </row>
    <row r="13" spans="1:6" ht="22.5" x14ac:dyDescent="0.45">
      <c r="A13" s="24" t="s">
        <v>5</v>
      </c>
      <c r="B13" s="9">
        <f>+B8*0.26</f>
        <v>0</v>
      </c>
      <c r="C13" s="19">
        <f t="shared" si="0"/>
        <v>0</v>
      </c>
      <c r="D13" s="54">
        <v>0.24</v>
      </c>
      <c r="E13" s="44"/>
      <c r="F13" s="45"/>
    </row>
    <row r="14" spans="1:6" ht="22.5" x14ac:dyDescent="0.45">
      <c r="A14" s="25" t="s">
        <v>6</v>
      </c>
      <c r="B14" s="9">
        <f>+B8*0.16</f>
        <v>0</v>
      </c>
      <c r="C14" s="19">
        <f t="shared" si="0"/>
        <v>0</v>
      </c>
      <c r="D14" s="54">
        <v>0.15</v>
      </c>
      <c r="E14" s="44"/>
      <c r="F14" s="45"/>
    </row>
    <row r="15" spans="1:6" ht="22.5" x14ac:dyDescent="0.45">
      <c r="A15" s="26" t="s">
        <v>7</v>
      </c>
      <c r="B15" s="9">
        <f>+B8*0.15</f>
        <v>0</v>
      </c>
      <c r="C15" s="19">
        <f t="shared" si="0"/>
        <v>0</v>
      </c>
      <c r="D15" s="54">
        <v>0.18</v>
      </c>
      <c r="E15" s="44"/>
      <c r="F15" s="45"/>
    </row>
    <row r="16" spans="1:6" ht="23" thickBot="1" x14ac:dyDescent="0.5">
      <c r="A16" s="27" t="s">
        <v>8</v>
      </c>
      <c r="B16" s="10">
        <f>+B8*0.1</f>
        <v>0</v>
      </c>
      <c r="C16" s="20">
        <f t="shared" si="0"/>
        <v>0</v>
      </c>
      <c r="D16" s="55">
        <v>0.08</v>
      </c>
      <c r="E16" s="44"/>
      <c r="F16" s="45"/>
    </row>
    <row r="17" spans="1:6" ht="23" thickBot="1" x14ac:dyDescent="0.5">
      <c r="A17" s="11"/>
      <c r="B17" s="28">
        <f>SUM(B9:B16)</f>
        <v>0</v>
      </c>
      <c r="C17" s="17">
        <f>SUM(C9:C16)</f>
        <v>0</v>
      </c>
      <c r="D17" s="21">
        <f>SUM(D9:D16)</f>
        <v>0.99999999999999989</v>
      </c>
      <c r="E17" s="46"/>
      <c r="F17" s="47"/>
    </row>
    <row r="21" spans="1:6" x14ac:dyDescent="0.35">
      <c r="A21" s="13"/>
    </row>
  </sheetData>
  <mergeCells count="4">
    <mergeCell ref="A1:F3"/>
    <mergeCell ref="C5:F5"/>
    <mergeCell ref="E9:F17"/>
    <mergeCell ref="A6:F6"/>
  </mergeCells>
  <pageMargins left="0.7" right="0.7" top="0.75" bottom="0.75" header="0.3" footer="0.3"/>
  <pageSetup orientation="landscape" r:id="rId1"/>
  <headerFooter differentOddEven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Girl Scouts of Greater Chicago &amp; Northwest Indiana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Afoster</dc:creator>
  <cp:lastModifiedBy>Smith, Michele</cp:lastModifiedBy>
  <cp:lastPrinted>2015-01-07T22:49:52Z</cp:lastPrinted>
  <dcterms:created xsi:type="dcterms:W3CDTF">2015-01-06T19:58:42Z</dcterms:created>
  <dcterms:modified xsi:type="dcterms:W3CDTF">2021-09-20T18:40:46Z</dcterms:modified>
</cp:coreProperties>
</file>